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bookViews>
    <workbookView xWindow="0" yWindow="0" windowWidth="28800" windowHeight="11835"/>
  </bookViews>
  <sheets>
    <sheet name="Для заполнения" sheetId="2" r:id="rId1"/>
  </sheets>
  <definedNames>
    <definedName name="_xlnm.Print_Area" localSheetId="0">'Для заполнения'!$A$1:$J$38</definedName>
  </definedNames>
  <calcPr calcId="152511" iterate="1"/>
</workbook>
</file>

<file path=xl/calcChain.xml><?xml version="1.0" encoding="utf-8"?>
<calcChain xmlns="http://schemas.openxmlformats.org/spreadsheetml/2006/main">
  <c r="E32" i="2" l="1"/>
  <c r="D31" i="2" l="1"/>
  <c r="J25" i="2"/>
  <c r="G25" i="2"/>
  <c r="D25" i="2"/>
  <c r="J9" i="2" l="1"/>
  <c r="I9" i="2"/>
  <c r="G9" i="2"/>
  <c r="E9" i="2" s="1"/>
  <c r="F9" i="2"/>
  <c r="D9" i="2"/>
  <c r="C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H35" i="2"/>
  <c r="E35" i="2"/>
  <c r="B35" i="2"/>
  <c r="H34" i="2"/>
  <c r="E34" i="2"/>
  <c r="B34" i="2"/>
  <c r="H33" i="2"/>
  <c r="E33" i="2"/>
  <c r="B33" i="2"/>
  <c r="J31" i="2"/>
  <c r="I31" i="2"/>
  <c r="G31" i="2"/>
  <c r="F31" i="2"/>
  <c r="C31" i="2"/>
  <c r="H30" i="2"/>
  <c r="E30" i="2"/>
  <c r="B30" i="2"/>
  <c r="H29" i="2"/>
  <c r="E29" i="2"/>
  <c r="B29" i="2"/>
  <c r="H26" i="2"/>
  <c r="E26" i="2"/>
  <c r="B26" i="2"/>
  <c r="H25" i="2"/>
  <c r="E25" i="2"/>
  <c r="B25" i="2"/>
  <c r="H24" i="2"/>
  <c r="E24" i="2"/>
  <c r="B24" i="2"/>
  <c r="J23" i="2"/>
  <c r="I23" i="2"/>
  <c r="G23" i="2"/>
  <c r="F23" i="2"/>
  <c r="D23" i="2"/>
  <c r="C23" i="2"/>
  <c r="J8" i="2" l="1"/>
  <c r="J36" i="2" s="1"/>
  <c r="H9" i="2"/>
  <c r="B9" i="2"/>
  <c r="D8" i="2"/>
  <c r="D36" i="2" s="1"/>
  <c r="B32" i="2"/>
  <c r="C8" i="2"/>
  <c r="C36" i="2" s="1"/>
  <c r="H32" i="2"/>
  <c r="F8" i="2"/>
  <c r="F36" i="2" s="1"/>
  <c r="B31" i="2"/>
  <c r="H31" i="2"/>
  <c r="H23" i="2"/>
  <c r="I8" i="2"/>
  <c r="I36" i="2" s="1"/>
  <c r="E31" i="2"/>
  <c r="E23" i="2"/>
  <c r="E8" i="2" s="1"/>
  <c r="B23" i="2"/>
  <c r="G8" i="2"/>
  <c r="G36" i="2" s="1"/>
  <c r="B40" i="2" l="1"/>
  <c r="H36" i="2"/>
  <c r="H8" i="2"/>
  <c r="B8" i="2"/>
  <c r="B36" i="2"/>
  <c r="H40" i="2"/>
  <c r="E36" i="2"/>
  <c r="E40" i="2"/>
</calcChain>
</file>

<file path=xl/sharedStrings.xml><?xml version="1.0" encoding="utf-8"?>
<sst xmlns="http://schemas.openxmlformats.org/spreadsheetml/2006/main" count="66" uniqueCount="43">
  <si>
    <t>Приложение № 1</t>
  </si>
  <si>
    <t xml:space="preserve">Наименование </t>
  </si>
  <si>
    <t>2024 год (прогноз)</t>
  </si>
  <si>
    <t>2025 год (прогноз)</t>
  </si>
  <si>
    <t>всего консолидированный бюджет МР (без учета вн.оборотов)</t>
  </si>
  <si>
    <t>бюджет района 
(с оборотами)</t>
  </si>
  <si>
    <t>бюджеты поселений 
(с оборотами)</t>
  </si>
  <si>
    <t>Доходы, в том числе:</t>
  </si>
  <si>
    <t>безвозмездные поступления всего, в том числе:</t>
  </si>
  <si>
    <t>целевого характера</t>
  </si>
  <si>
    <t>нецелевого характера, в том числе:</t>
  </si>
  <si>
    <t xml:space="preserve"> - дотация на выравнивание бюджетной обеспеченности</t>
  </si>
  <si>
    <t xml:space="preserve"> - дотация на поддержку мер по обеспечению сбалансированности</t>
  </si>
  <si>
    <t>из строки "безвозмездные поступления всего, в том числе", в том числе:</t>
  </si>
  <si>
    <t>х</t>
  </si>
  <si>
    <t xml:space="preserve"> прочие безвозмездные поступления (2.07)</t>
  </si>
  <si>
    <t>Расходы всего, в том числе:</t>
  </si>
  <si>
    <t>расходы на реализацию муниципальных программ</t>
  </si>
  <si>
    <t>непрограммные расходы местных бюджетов</t>
  </si>
  <si>
    <t>Профицит бюджета (со знаком "+")
дефицит бюджета (со знаком "-")</t>
  </si>
  <si>
    <t>Объем муниципального долга</t>
  </si>
  <si>
    <t>Уровень долговой нагрузки, процентов</t>
  </si>
  <si>
    <t>Контроль по расходам</t>
  </si>
  <si>
    <t>налог на доходы физических лиц</t>
  </si>
  <si>
    <t>из него: по дополнительному нормативу</t>
  </si>
  <si>
    <t>акцизы</t>
  </si>
  <si>
    <t>упрощенная система налогообложения</t>
  </si>
  <si>
    <t>единый налог на вмененный доход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</si>
  <si>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</si>
  <si>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</si>
  <si>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</si>
  <si>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</si>
  <si>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</si>
  <si>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</si>
  <si>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по отмененным налогам</t>
  </si>
  <si>
    <t>неналоговые доходы</t>
  </si>
  <si>
    <t xml:space="preserve"> из областного бюджета (2.02)</t>
  </si>
  <si>
    <t>Справочно: межбюджетные трансферты: 
- (ст. 142.1 БК РФ)</t>
  </si>
  <si>
    <t>- (ст. 142.3,ст. 142.4, ст. 142.5 БК РФ)</t>
  </si>
  <si>
    <t>налоговые и неналоговые, в том числе:</t>
  </si>
  <si>
    <r>
      <t xml:space="preserve">Объем бюджета, (руб.) 
</t>
    </r>
    <r>
      <rPr>
        <b/>
        <sz val="14"/>
        <color rgb="FF000000"/>
        <rFont val="Times New Roman"/>
        <family val="1"/>
        <charset val="204"/>
      </rPr>
      <t xml:space="preserve"> </t>
    </r>
  </si>
  <si>
    <t xml:space="preserve">ПРОГНОЗ
 основных характеристик бюджета Азовского сельского поселения Азовского немецкого национального муниципального района Омской области на 2024-2026 годы 
</t>
  </si>
  <si>
    <t>2026 год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</si>
</sst>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;[Red]&quot;-&quot;#,##0.00&quot; &quot;"/>
    <numFmt numFmtId="165" formatCode="#,##0.0"/>
  </numFmts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 Cyr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rgb="FF000000"/>
      <name val="Times New Roman Cyr"/>
      <charset val="204"/>
    </font>
    <font>
      <sz val="14"/>
      <color rgb="FF000000"/>
      <name val="Times New Roman Cyr"/>
      <charset val="204"/>
    </font>
    <font>
      <b/>
      <sz val="14"/>
      <color rgb="FF000000"/>
      <name val="Times New Roman Cyr"/>
      <family val="1"/>
      <charset val="204"/>
    </font>
    <font>
      <i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38">
    <xf numFmtId="0" fontId="0" fillId="0" borderId="0" xfId="0"/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0" fillId="0" borderId="0" xfId="0" applyFont="1"/>
    <xf numFmtId="0" fontId="4" fillId="0" borderId="1" xfId="0" applyFont="1" applyFill="1" applyBorder="1" applyAlignment="1" applyProtection="1">
      <alignment horizontal="left" vertical="center" wrapText="1" indent="3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164" fontId="2" fillId="3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right" vertical="center" wrapText="1"/>
      <protection locked="0"/>
    </xf>
    <xf numFmtId="49" fontId="6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 customBuiltin="1"/>
    <cellStyle name="Обычный 2" xfId="1"/>
  </cellStyles>
  <dxfs count="0"/>
  <tableStyles count="0" defaultTableStyle="TableStyleMedium9" defaultPivotStyle="PivotStyleLight16"/>
  <colors>
    <mruColors>
      <color rgb="FFD7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topLeftCell="A4" zoomScale="60" zoomScaleNormal="60" workbookViewId="0">
      <selection activeCell="J33" sqref="J33"/>
    </sheetView>
  </sheetViews>
  <sheetFormatPr defaultRowHeight="15" x14ac:dyDescent="0.25"/>
  <cols>
    <col min="1" max="1" width="57.28515625" customWidth="1"/>
    <col min="2" max="10" width="19.42578125" customWidth="1"/>
  </cols>
  <sheetData>
    <row r="1" spans="1:10" ht="28.5" customHeight="1" x14ac:dyDescent="0.25">
      <c r="D1" s="1"/>
      <c r="I1" s="1"/>
      <c r="J1" s="1" t="s">
        <v>0</v>
      </c>
    </row>
    <row r="2" spans="1:10" ht="98.25" customHeight="1" x14ac:dyDescent="0.25">
      <c r="B2" s="34" t="s">
        <v>41</v>
      </c>
      <c r="C2" s="34"/>
      <c r="D2" s="34"/>
      <c r="E2" s="34"/>
      <c r="F2" s="34"/>
      <c r="G2" s="34"/>
      <c r="H2" s="34"/>
      <c r="I2" s="34"/>
      <c r="J2" s="34"/>
    </row>
    <row r="4" spans="1:10" ht="33" customHeight="1" x14ac:dyDescent="0.25">
      <c r="A4" s="31" t="s">
        <v>1</v>
      </c>
      <c r="B4" s="35" t="s">
        <v>40</v>
      </c>
      <c r="C4" s="36"/>
      <c r="D4" s="36"/>
      <c r="E4" s="36"/>
      <c r="F4" s="36"/>
      <c r="G4" s="36"/>
      <c r="H4" s="36"/>
      <c r="I4" s="36"/>
      <c r="J4" s="37"/>
    </row>
    <row r="5" spans="1:10" ht="18.75" customHeight="1" x14ac:dyDescent="0.25">
      <c r="A5" s="31"/>
      <c r="B5" s="32" t="s">
        <v>2</v>
      </c>
      <c r="C5" s="32"/>
      <c r="D5" s="32"/>
      <c r="E5" s="32" t="s">
        <v>3</v>
      </c>
      <c r="F5" s="32"/>
      <c r="G5" s="32"/>
      <c r="H5" s="32" t="s">
        <v>42</v>
      </c>
      <c r="I5" s="32"/>
      <c r="J5" s="32"/>
    </row>
    <row r="6" spans="1:10" ht="15" customHeight="1" x14ac:dyDescent="0.25">
      <c r="A6" s="31"/>
      <c r="B6" s="33" t="s">
        <v>4</v>
      </c>
      <c r="C6" s="32" t="s">
        <v>5</v>
      </c>
      <c r="D6" s="32" t="s">
        <v>6</v>
      </c>
      <c r="E6" s="33" t="s">
        <v>4</v>
      </c>
      <c r="F6" s="32" t="s">
        <v>5</v>
      </c>
      <c r="G6" s="32" t="s">
        <v>6</v>
      </c>
      <c r="H6" s="33" t="s">
        <v>4</v>
      </c>
      <c r="I6" s="32" t="s">
        <v>5</v>
      </c>
      <c r="J6" s="32" t="s">
        <v>6</v>
      </c>
    </row>
    <row r="7" spans="1:10" ht="85.5" customHeight="1" x14ac:dyDescent="0.25">
      <c r="A7" s="31"/>
      <c r="B7" s="33"/>
      <c r="C7" s="32"/>
      <c r="D7" s="32"/>
      <c r="E7" s="33"/>
      <c r="F7" s="32"/>
      <c r="G7" s="32"/>
      <c r="H7" s="33"/>
      <c r="I7" s="32"/>
      <c r="J7" s="32"/>
    </row>
    <row r="8" spans="1:10" s="4" customFormat="1" ht="18.75" x14ac:dyDescent="0.25">
      <c r="A8" s="2" t="s">
        <v>7</v>
      </c>
      <c r="B8" s="3">
        <f t="shared" ref="B8:J8" si="0">B9+B23</f>
        <v>25626886.440000001</v>
      </c>
      <c r="C8" s="3">
        <f t="shared" si="0"/>
        <v>0</v>
      </c>
      <c r="D8" s="3">
        <f t="shared" si="0"/>
        <v>25626886.440000001</v>
      </c>
      <c r="E8" s="3">
        <f t="shared" si="0"/>
        <v>23882908.32</v>
      </c>
      <c r="F8" s="3">
        <f t="shared" si="0"/>
        <v>0</v>
      </c>
      <c r="G8" s="3">
        <f t="shared" si="0"/>
        <v>23882908.32</v>
      </c>
      <c r="H8" s="3">
        <f t="shared" si="0"/>
        <v>25818280.25</v>
      </c>
      <c r="I8" s="3">
        <f t="shared" si="0"/>
        <v>0</v>
      </c>
      <c r="J8" s="3">
        <f t="shared" si="0"/>
        <v>25818280.25</v>
      </c>
    </row>
    <row r="9" spans="1:10" ht="18.75" x14ac:dyDescent="0.25">
      <c r="A9" s="22" t="s">
        <v>39</v>
      </c>
      <c r="B9" s="23">
        <f>C9+D9</f>
        <v>17498730</v>
      </c>
      <c r="C9" s="24">
        <f>C10+C12+C13+C14+C15+C16+C17+C18+C19+C20+C21+C22</f>
        <v>0</v>
      </c>
      <c r="D9" s="24">
        <f>D10+D12+D13+D14+D15+D16+D17+D18+D19+D20+D21+D22</f>
        <v>17498730</v>
      </c>
      <c r="E9" s="23">
        <f>F9+G9</f>
        <v>17882460</v>
      </c>
      <c r="F9" s="24">
        <f>F10+F12+F13+F14+F15+F16+F17+F18+F19+F20+F21+F22</f>
        <v>0</v>
      </c>
      <c r="G9" s="24">
        <f>G10+G12+G13+G14+G15+G16+G17+G18+G19+G20+G21+G22</f>
        <v>17882460</v>
      </c>
      <c r="H9" s="23">
        <f>I9+J9</f>
        <v>19860620</v>
      </c>
      <c r="I9" s="24">
        <f>I10+I12+I13+I14+I15+I16+I17+I18+I19+I20+I21+I22</f>
        <v>0</v>
      </c>
      <c r="J9" s="24">
        <f>J10+J12+J13+J14+J15+J16+J17+J18+J19+J20+J21+J22</f>
        <v>19860620</v>
      </c>
    </row>
    <row r="10" spans="1:10" ht="18.75" x14ac:dyDescent="0.25">
      <c r="A10" s="21" t="s">
        <v>23</v>
      </c>
      <c r="B10" s="6">
        <f t="shared" ref="B10:B22" si="1">C10+D10</f>
        <v>4713720</v>
      </c>
      <c r="C10" s="7"/>
      <c r="D10" s="7">
        <v>4713720</v>
      </c>
      <c r="E10" s="6">
        <f t="shared" ref="E10:E22" si="2">F10+G10</f>
        <v>4985550</v>
      </c>
      <c r="F10" s="7"/>
      <c r="G10" s="7">
        <v>4985550</v>
      </c>
      <c r="H10" s="6">
        <f t="shared" ref="H10:H22" si="3">I10+J10</f>
        <v>5258910</v>
      </c>
      <c r="I10" s="7"/>
      <c r="J10" s="7">
        <v>5258910</v>
      </c>
    </row>
    <row r="11" spans="1:10" ht="18.75" x14ac:dyDescent="0.25">
      <c r="A11" s="12" t="s">
        <v>24</v>
      </c>
      <c r="B11" s="6">
        <f t="shared" si="1"/>
        <v>0</v>
      </c>
      <c r="C11" s="7"/>
      <c r="D11" s="7"/>
      <c r="E11" s="6">
        <f t="shared" si="2"/>
        <v>0</v>
      </c>
      <c r="F11" s="7"/>
      <c r="G11" s="7"/>
      <c r="H11" s="6">
        <f t="shared" si="3"/>
        <v>0</v>
      </c>
      <c r="I11" s="7"/>
      <c r="J11" s="7"/>
    </row>
    <row r="12" spans="1:10" ht="18.75" x14ac:dyDescent="0.25">
      <c r="A12" s="21" t="s">
        <v>25</v>
      </c>
      <c r="B12" s="6">
        <f t="shared" si="1"/>
        <v>4777100</v>
      </c>
      <c r="C12" s="7"/>
      <c r="D12" s="7">
        <v>4777100</v>
      </c>
      <c r="E12" s="6">
        <f t="shared" si="2"/>
        <v>4887000</v>
      </c>
      <c r="F12" s="7"/>
      <c r="G12" s="7">
        <v>4887000</v>
      </c>
      <c r="H12" s="6">
        <f t="shared" si="3"/>
        <v>6590800</v>
      </c>
      <c r="I12" s="7"/>
      <c r="J12" s="7">
        <v>6590800</v>
      </c>
    </row>
    <row r="13" spans="1:10" ht="18.75" x14ac:dyDescent="0.25">
      <c r="A13" s="21" t="s">
        <v>26</v>
      </c>
      <c r="B13" s="6">
        <f t="shared" si="1"/>
        <v>0</v>
      </c>
      <c r="C13" s="7"/>
      <c r="D13" s="7"/>
      <c r="E13" s="6">
        <f t="shared" si="2"/>
        <v>0</v>
      </c>
      <c r="F13" s="7"/>
      <c r="G13" s="7"/>
      <c r="H13" s="6">
        <f t="shared" si="3"/>
        <v>0</v>
      </c>
      <c r="I13" s="7"/>
      <c r="J13" s="7"/>
    </row>
    <row r="14" spans="1:10" ht="18.75" x14ac:dyDescent="0.25">
      <c r="A14" s="21" t="s">
        <v>27</v>
      </c>
      <c r="B14" s="6">
        <f t="shared" si="1"/>
        <v>0</v>
      </c>
      <c r="C14" s="7"/>
      <c r="D14" s="7"/>
      <c r="E14" s="6">
        <f t="shared" si="2"/>
        <v>0</v>
      </c>
      <c r="F14" s="7"/>
      <c r="G14" s="7"/>
      <c r="H14" s="6">
        <f t="shared" si="3"/>
        <v>0</v>
      </c>
      <c r="I14" s="7"/>
      <c r="J14" s="7"/>
    </row>
    <row r="15" spans="1:10" ht="18.75" x14ac:dyDescent="0.25">
      <c r="A15" s="21" t="s">
        <v>28</v>
      </c>
      <c r="B15" s="6">
        <f t="shared" si="1"/>
        <v>48000</v>
      </c>
      <c r="C15" s="7"/>
      <c r="D15" s="7">
        <v>48000</v>
      </c>
      <c r="E15" s="6">
        <f t="shared" si="2"/>
        <v>50000</v>
      </c>
      <c r="F15" s="7"/>
      <c r="G15" s="7">
        <v>50000</v>
      </c>
      <c r="H15" s="6">
        <f t="shared" si="3"/>
        <v>51000</v>
      </c>
      <c r="I15" s="7"/>
      <c r="J15" s="7">
        <v>51000</v>
      </c>
    </row>
    <row r="16" spans="1:10" ht="18.75" x14ac:dyDescent="0.25">
      <c r="A16" s="21" t="s">
        <v>29</v>
      </c>
      <c r="B16" s="6">
        <f t="shared" si="1"/>
        <v>0</v>
      </c>
      <c r="C16" s="7"/>
      <c r="D16" s="7"/>
      <c r="E16" s="6">
        <f t="shared" si="2"/>
        <v>0</v>
      </c>
      <c r="F16" s="7"/>
      <c r="G16" s="7"/>
      <c r="H16" s="6">
        <f t="shared" si="3"/>
        <v>0</v>
      </c>
      <c r="I16" s="7"/>
      <c r="J16" s="7"/>
    </row>
    <row r="17" spans="1:10" ht="18.75" x14ac:dyDescent="0.25">
      <c r="A17" s="21" t="s">
        <v>30</v>
      </c>
      <c r="B17" s="6">
        <f t="shared" si="1"/>
        <v>1158000</v>
      </c>
      <c r="C17" s="7"/>
      <c r="D17" s="7">
        <v>1158000</v>
      </c>
      <c r="E17" s="6">
        <f t="shared" si="2"/>
        <v>1158000</v>
      </c>
      <c r="F17" s="7"/>
      <c r="G17" s="7">
        <v>1158000</v>
      </c>
      <c r="H17" s="6">
        <f t="shared" si="3"/>
        <v>1158000</v>
      </c>
      <c r="I17" s="7"/>
      <c r="J17" s="7">
        <v>1158000</v>
      </c>
    </row>
    <row r="18" spans="1:10" ht="18.75" x14ac:dyDescent="0.25">
      <c r="A18" s="21" t="s">
        <v>31</v>
      </c>
      <c r="B18" s="6">
        <f t="shared" si="1"/>
        <v>0</v>
      </c>
      <c r="C18" s="7"/>
      <c r="D18" s="7"/>
      <c r="E18" s="6">
        <f t="shared" si="2"/>
        <v>0</v>
      </c>
      <c r="F18" s="7"/>
      <c r="G18" s="7"/>
      <c r="H18" s="6">
        <f t="shared" si="3"/>
        <v>0</v>
      </c>
      <c r="I18" s="7"/>
      <c r="J18" s="7"/>
    </row>
    <row r="19" spans="1:10" ht="18.75" x14ac:dyDescent="0.25">
      <c r="A19" s="21" t="s">
        <v>32</v>
      </c>
      <c r="B19" s="6">
        <f t="shared" si="1"/>
        <v>5916000</v>
      </c>
      <c r="C19" s="7"/>
      <c r="D19" s="7">
        <v>5916000</v>
      </c>
      <c r="E19" s="6">
        <f t="shared" si="2"/>
        <v>5916000</v>
      </c>
      <c r="F19" s="7"/>
      <c r="G19" s="7">
        <v>5916000</v>
      </c>
      <c r="H19" s="6">
        <f t="shared" si="3"/>
        <v>5916000</v>
      </c>
      <c r="I19" s="7"/>
      <c r="J19" s="7">
        <v>5916000</v>
      </c>
    </row>
    <row r="20" spans="1:10" ht="18.75" x14ac:dyDescent="0.25">
      <c r="A20" s="21" t="s">
        <v>33</v>
      </c>
      <c r="B20" s="6">
        <f t="shared" si="1"/>
        <v>0</v>
      </c>
      <c r="C20" s="7"/>
      <c r="D20" s="7"/>
      <c r="E20" s="6">
        <f t="shared" si="2"/>
        <v>0</v>
      </c>
      <c r="F20" s="7"/>
      <c r="G20" s="7"/>
      <c r="H20" s="6">
        <f t="shared" si="3"/>
        <v>0</v>
      </c>
      <c r="I20" s="7"/>
      <c r="J20" s="7"/>
    </row>
    <row r="21" spans="1:10" ht="18.75" x14ac:dyDescent="0.25">
      <c r="A21" s="21" t="s">
        <v>34</v>
      </c>
      <c r="B21" s="6">
        <f t="shared" si="1"/>
        <v>0</v>
      </c>
      <c r="C21" s="7"/>
      <c r="D21" s="7"/>
      <c r="E21" s="6">
        <f t="shared" si="2"/>
        <v>0</v>
      </c>
      <c r="F21" s="7"/>
      <c r="G21" s="7"/>
      <c r="H21" s="6">
        <f t="shared" si="3"/>
        <v>0</v>
      </c>
      <c r="I21" s="7"/>
      <c r="J21" s="7"/>
    </row>
    <row r="22" spans="1:10" ht="18.75" x14ac:dyDescent="0.25">
      <c r="A22" s="21" t="s">
        <v>35</v>
      </c>
      <c r="B22" s="6">
        <f t="shared" si="1"/>
        <v>885910</v>
      </c>
      <c r="C22" s="7"/>
      <c r="D22" s="7">
        <v>885910</v>
      </c>
      <c r="E22" s="6">
        <f t="shared" si="2"/>
        <v>885910</v>
      </c>
      <c r="F22" s="7"/>
      <c r="G22" s="7">
        <v>885910</v>
      </c>
      <c r="H22" s="6">
        <f t="shared" si="3"/>
        <v>885910</v>
      </c>
      <c r="I22" s="7"/>
      <c r="J22" s="7">
        <v>885910</v>
      </c>
    </row>
    <row r="23" spans="1:10" s="27" customFormat="1" ht="37.5" x14ac:dyDescent="0.25">
      <c r="A23" s="22" t="s">
        <v>8</v>
      </c>
      <c r="B23" s="23">
        <f>C23+D23-C34-D34-C35-D35</f>
        <v>8128156.4400000004</v>
      </c>
      <c r="C23" s="28">
        <f>C24+C25</f>
        <v>0</v>
      </c>
      <c r="D23" s="28">
        <f>D24+D25</f>
        <v>8128156.4400000004</v>
      </c>
      <c r="E23" s="23">
        <f>F23+G23-F34-G34-F35-G35</f>
        <v>6000448.3200000003</v>
      </c>
      <c r="F23" s="28">
        <f>F24+F25</f>
        <v>0</v>
      </c>
      <c r="G23" s="28">
        <f>G24+G25</f>
        <v>6000448.3200000003</v>
      </c>
      <c r="H23" s="23">
        <f>I23+J23-I34-J34-I35-J35</f>
        <v>5957660.25</v>
      </c>
      <c r="I23" s="28">
        <f>I24+I25</f>
        <v>0</v>
      </c>
      <c r="J23" s="28">
        <f>J24+J25</f>
        <v>5957660.25</v>
      </c>
    </row>
    <row r="24" spans="1:10" s="27" customFormat="1" ht="18.75" x14ac:dyDescent="0.25">
      <c r="A24" s="5" t="s">
        <v>9</v>
      </c>
      <c r="B24" s="6">
        <f>C24+D24-C35-D35</f>
        <v>0</v>
      </c>
      <c r="C24" s="7"/>
      <c r="D24" s="7"/>
      <c r="E24" s="6">
        <f>F24+G24-F35-G35</f>
        <v>0</v>
      </c>
      <c r="F24" s="7"/>
      <c r="G24" s="7"/>
      <c r="H24" s="6">
        <f>I24+J24-I35-J35</f>
        <v>0</v>
      </c>
      <c r="I24" s="7"/>
      <c r="J24" s="7"/>
    </row>
    <row r="25" spans="1:10" s="27" customFormat="1" ht="18.75" x14ac:dyDescent="0.25">
      <c r="A25" s="5" t="s">
        <v>10</v>
      </c>
      <c r="B25" s="6">
        <f>C25+D25-C34-D34</f>
        <v>8128156.4400000004</v>
      </c>
      <c r="C25" s="7"/>
      <c r="D25" s="7">
        <f>D26</f>
        <v>8128156.4400000004</v>
      </c>
      <c r="E25" s="6">
        <f>F25+G25-F34-G34</f>
        <v>6000448.3200000003</v>
      </c>
      <c r="F25" s="7"/>
      <c r="G25" s="7">
        <f>G26</f>
        <v>6000448.3200000003</v>
      </c>
      <c r="H25" s="6">
        <f>I25+J25-I34-J34</f>
        <v>5957660.25</v>
      </c>
      <c r="I25" s="7"/>
      <c r="J25" s="7">
        <f>J26</f>
        <v>5957660.25</v>
      </c>
    </row>
    <row r="26" spans="1:10" ht="37.5" x14ac:dyDescent="0.25">
      <c r="A26" s="12" t="s">
        <v>11</v>
      </c>
      <c r="B26" s="6">
        <f>C26+D26</f>
        <v>8128156.4400000004</v>
      </c>
      <c r="C26" s="7"/>
      <c r="D26" s="7">
        <v>8128156.4400000004</v>
      </c>
      <c r="E26" s="6">
        <f>F26+G26</f>
        <v>6000448.3200000003</v>
      </c>
      <c r="F26" s="7"/>
      <c r="G26" s="7">
        <v>6000448.3200000003</v>
      </c>
      <c r="H26" s="6">
        <f>I26+J26</f>
        <v>5957660.25</v>
      </c>
      <c r="I26" s="7"/>
      <c r="J26" s="7">
        <v>5957660.25</v>
      </c>
    </row>
    <row r="27" spans="1:10" ht="37.5" x14ac:dyDescent="0.25">
      <c r="A27" s="12" t="s">
        <v>12</v>
      </c>
      <c r="B27" s="6" t="s">
        <v>14</v>
      </c>
      <c r="C27" s="7" t="s">
        <v>14</v>
      </c>
      <c r="D27" s="7" t="s">
        <v>14</v>
      </c>
      <c r="E27" s="6" t="s">
        <v>14</v>
      </c>
      <c r="F27" s="7" t="s">
        <v>14</v>
      </c>
      <c r="G27" s="7" t="s">
        <v>14</v>
      </c>
      <c r="H27" s="6" t="s">
        <v>14</v>
      </c>
      <c r="I27" s="7" t="s">
        <v>14</v>
      </c>
      <c r="J27" s="7" t="s">
        <v>14</v>
      </c>
    </row>
    <row r="28" spans="1:10" s="20" customFormat="1" ht="37.5" x14ac:dyDescent="0.25">
      <c r="A28" s="11" t="s">
        <v>13</v>
      </c>
      <c r="B28" s="6" t="s">
        <v>14</v>
      </c>
      <c r="C28" s="10" t="s">
        <v>14</v>
      </c>
      <c r="D28" s="10" t="s">
        <v>14</v>
      </c>
      <c r="E28" s="6" t="s">
        <v>14</v>
      </c>
      <c r="F28" s="10" t="s">
        <v>14</v>
      </c>
      <c r="G28" s="10" t="s">
        <v>14</v>
      </c>
      <c r="H28" s="6" t="s">
        <v>14</v>
      </c>
      <c r="I28" s="10" t="s">
        <v>14</v>
      </c>
      <c r="J28" s="10" t="s">
        <v>14</v>
      </c>
    </row>
    <row r="29" spans="1:10" s="27" customFormat="1" ht="19.5" x14ac:dyDescent="0.25">
      <c r="A29" s="29" t="s">
        <v>36</v>
      </c>
      <c r="B29" s="8">
        <f>C29+D29</f>
        <v>0</v>
      </c>
      <c r="C29" s="9"/>
      <c r="D29" s="9"/>
      <c r="E29" s="8">
        <f>F29+G29</f>
        <v>0</v>
      </c>
      <c r="F29" s="9"/>
      <c r="G29" s="9"/>
      <c r="H29" s="8">
        <f>I29+J29</f>
        <v>0</v>
      </c>
      <c r="I29" s="9"/>
      <c r="J29" s="9"/>
    </row>
    <row r="30" spans="1:10" s="27" customFormat="1" ht="19.5" x14ac:dyDescent="0.25">
      <c r="A30" s="12" t="s">
        <v>15</v>
      </c>
      <c r="B30" s="8">
        <f>C30+D30</f>
        <v>0</v>
      </c>
      <c r="C30" s="9"/>
      <c r="D30" s="9"/>
      <c r="E30" s="8">
        <f>F30+G30</f>
        <v>0</v>
      </c>
      <c r="F30" s="9"/>
      <c r="G30" s="9"/>
      <c r="H30" s="8">
        <f>I30+J30</f>
        <v>0</v>
      </c>
      <c r="I30" s="9"/>
      <c r="J30" s="9"/>
    </row>
    <row r="31" spans="1:10" s="4" customFormat="1" ht="18.75" x14ac:dyDescent="0.25">
      <c r="A31" s="2" t="s">
        <v>16</v>
      </c>
      <c r="B31" s="3">
        <f>C31+D31-C34-D34-C35-D35</f>
        <v>25626886.440000001</v>
      </c>
      <c r="C31" s="3">
        <f>C32+C33</f>
        <v>0</v>
      </c>
      <c r="D31" s="3">
        <f>D32+D33</f>
        <v>25626886.440000001</v>
      </c>
      <c r="E31" s="3">
        <f>F31+G31-F34-G34-F35-G35</f>
        <v>23882908.32</v>
      </c>
      <c r="F31" s="3">
        <f>F32+F33</f>
        <v>0</v>
      </c>
      <c r="G31" s="3">
        <f>G32+G33</f>
        <v>23882908.32</v>
      </c>
      <c r="H31" s="3">
        <f>I31+J31-I34-J34-I35-J35</f>
        <v>25818280.25</v>
      </c>
      <c r="I31" s="3">
        <f>I32+I33</f>
        <v>0</v>
      </c>
      <c r="J31" s="3">
        <f>J32+J33</f>
        <v>25818280.25</v>
      </c>
    </row>
    <row r="32" spans="1:10" ht="37.5" x14ac:dyDescent="0.25">
      <c r="A32" s="25" t="s">
        <v>17</v>
      </c>
      <c r="B32" s="26">
        <f>C32+D32-B34-B35</f>
        <v>25626886.440000001</v>
      </c>
      <c r="C32" s="24"/>
      <c r="D32" s="24">
        <v>25626886.440000001</v>
      </c>
      <c r="E32" s="26">
        <f>F32+G32-E34-E35</f>
        <v>23882908.32</v>
      </c>
      <c r="F32" s="24"/>
      <c r="G32" s="24">
        <v>23882908.32</v>
      </c>
      <c r="H32" s="26">
        <f>I32+J32-H34-H35</f>
        <v>25818280.25</v>
      </c>
      <c r="I32" s="24"/>
      <c r="J32" s="24">
        <v>25818280.25</v>
      </c>
    </row>
    <row r="33" spans="1:10" ht="27" customHeight="1" x14ac:dyDescent="0.25">
      <c r="A33" s="25" t="s">
        <v>18</v>
      </c>
      <c r="B33" s="26">
        <f>C33+D33</f>
        <v>0</v>
      </c>
      <c r="C33" s="24"/>
      <c r="D33" s="24">
        <v>0</v>
      </c>
      <c r="E33" s="26">
        <f>F33+G33</f>
        <v>0</v>
      </c>
      <c r="F33" s="24"/>
      <c r="G33" s="24">
        <v>0</v>
      </c>
      <c r="H33" s="26">
        <f>I33+J33</f>
        <v>0</v>
      </c>
      <c r="I33" s="24"/>
      <c r="J33" s="24">
        <v>0</v>
      </c>
    </row>
    <row r="34" spans="1:10" s="27" customFormat="1" ht="37.5" x14ac:dyDescent="0.25">
      <c r="A34" s="30" t="s">
        <v>37</v>
      </c>
      <c r="B34" s="14">
        <f>C34+D34</f>
        <v>0</v>
      </c>
      <c r="C34" s="9"/>
      <c r="D34" s="9"/>
      <c r="E34" s="14">
        <f>F34+G34</f>
        <v>0</v>
      </c>
      <c r="F34" s="9"/>
      <c r="G34" s="9"/>
      <c r="H34" s="14">
        <f>I34+J34</f>
        <v>0</v>
      </c>
      <c r="I34" s="9"/>
      <c r="J34" s="9"/>
    </row>
    <row r="35" spans="1:10" s="27" customFormat="1" ht="19.5" x14ac:dyDescent="0.25">
      <c r="A35" s="30" t="s">
        <v>38</v>
      </c>
      <c r="B35" s="14">
        <f>C35+D35</f>
        <v>0</v>
      </c>
      <c r="C35" s="9"/>
      <c r="D35" s="9"/>
      <c r="E35" s="14">
        <f>F35+G35</f>
        <v>0</v>
      </c>
      <c r="F35" s="9"/>
      <c r="G35" s="9"/>
      <c r="H35" s="14">
        <f>I35+J35</f>
        <v>0</v>
      </c>
      <c r="I35" s="9"/>
      <c r="J35" s="9"/>
    </row>
    <row r="36" spans="1:10" s="4" customFormat="1" ht="37.5" x14ac:dyDescent="0.25">
      <c r="A36" s="15" t="s">
        <v>19</v>
      </c>
      <c r="B36" s="3">
        <f>C36+D36</f>
        <v>0</v>
      </c>
      <c r="C36" s="3">
        <f>C8-C31</f>
        <v>0</v>
      </c>
      <c r="D36" s="3">
        <f>D8-D31</f>
        <v>0</v>
      </c>
      <c r="E36" s="3">
        <f>F36+G36</f>
        <v>0</v>
      </c>
      <c r="F36" s="3">
        <f>F8-F31</f>
        <v>0</v>
      </c>
      <c r="G36" s="3">
        <f>G8-G31</f>
        <v>0</v>
      </c>
      <c r="H36" s="3">
        <f>I36+J36</f>
        <v>0</v>
      </c>
      <c r="I36" s="3">
        <f>I8-I31</f>
        <v>0</v>
      </c>
      <c r="J36" s="3">
        <f>J8-J31</f>
        <v>0</v>
      </c>
    </row>
    <row r="37" spans="1:10" ht="18.75" x14ac:dyDescent="0.25">
      <c r="A37" s="16" t="s">
        <v>20</v>
      </c>
      <c r="B37" s="13"/>
      <c r="C37" s="17"/>
      <c r="D37" s="17"/>
      <c r="E37" s="13"/>
      <c r="F37" s="17"/>
      <c r="G37" s="17"/>
      <c r="H37" s="13"/>
      <c r="I37" s="17"/>
      <c r="J37" s="17"/>
    </row>
    <row r="38" spans="1:10" ht="18.75" x14ac:dyDescent="0.25">
      <c r="A38" s="16" t="s">
        <v>21</v>
      </c>
      <c r="B38" s="13"/>
      <c r="C38" s="17"/>
      <c r="D38" s="17"/>
      <c r="E38" s="13"/>
      <c r="F38" s="17"/>
      <c r="G38" s="17"/>
      <c r="H38" s="13"/>
      <c r="I38" s="17"/>
      <c r="J38" s="17"/>
    </row>
    <row r="39" spans="1:10" ht="18.75" x14ac:dyDescent="0.25">
      <c r="A39" s="18"/>
      <c r="B39" s="18"/>
      <c r="E39" s="18"/>
      <c r="H39" s="18"/>
    </row>
    <row r="40" spans="1:10" ht="18.75" x14ac:dyDescent="0.25">
      <c r="A40" s="18" t="s">
        <v>22</v>
      </c>
      <c r="B40" s="19">
        <f>B32+B33-B31</f>
        <v>0</v>
      </c>
      <c r="E40" s="19">
        <f>E32+E33-E31</f>
        <v>0</v>
      </c>
      <c r="H40" s="19">
        <f>H32+H33-H31</f>
        <v>0</v>
      </c>
    </row>
  </sheetData>
  <mergeCells count="15">
    <mergeCell ref="A4:A7"/>
    <mergeCell ref="D6:D7"/>
    <mergeCell ref="B6:B7"/>
    <mergeCell ref="C6:C7"/>
    <mergeCell ref="B2:J2"/>
    <mergeCell ref="E5:G5"/>
    <mergeCell ref="H5:J5"/>
    <mergeCell ref="G6:G7"/>
    <mergeCell ref="H6:H7"/>
    <mergeCell ref="I6:I7"/>
    <mergeCell ref="J6:J7"/>
    <mergeCell ref="E6:E7"/>
    <mergeCell ref="F6:F7"/>
    <mergeCell ref="B4:J4"/>
    <mergeCell ref="B5:D5"/>
  </mergeCells>
  <printOptions horizontalCentered="1"/>
  <pageMargins left="0" right="0" top="0" bottom="0" header="0" footer="0"/>
  <pageSetup paperSize="9" scale="57" fitToWidth="9" orientation="landscape" r:id="rId1"/>
  <colBreaks count="1" manualBreakCount="1">
    <brk id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заполнения</vt:lpstr>
      <vt:lpstr>'Для заполнения'!Область_печати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bagrii Багрий В И</dc:creator>
  <cp:lastModifiedBy>1</cp:lastModifiedBy>
  <cp:lastPrinted>2023-10-15T10:22:23Z</cp:lastPrinted>
  <dcterms:created xsi:type="dcterms:W3CDTF">2006-09-28T05:33:49Z</dcterms:created>
  <dcterms:modified xsi:type="dcterms:W3CDTF">2023-10-15T10:23:15Z</dcterms:modified>
</cp:coreProperties>
</file>