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 год\"/>
    </mc:Choice>
  </mc:AlternateContent>
  <bookViews>
    <workbookView xWindow="0" yWindow="0" windowWidth="28800" windowHeight="11835"/>
  </bookViews>
  <sheets>
    <sheet name="Для заполнения" sheetId="2" r:id="rId1"/>
  </sheets>
  <definedNames>
    <definedName name="_xlnm.Print_Area" localSheetId="0">'Для заполнения'!$A$1:$J$43</definedName>
  </definedNames>
  <calcPr calcId="152511" iterate="1"/>
</workbook>
</file>

<file path=xl/calcChain.xml><?xml version="1.0" encoding="utf-8"?>
<calcChain xmlns="http://schemas.openxmlformats.org/spreadsheetml/2006/main">
  <c r="D36" i="2" l="1"/>
  <c r="J30" i="2"/>
  <c r="G30" i="2"/>
  <c r="D30" i="2"/>
  <c r="J37" i="2" l="1"/>
  <c r="G37" i="2"/>
  <c r="D37" i="2"/>
  <c r="J9" i="2" l="1"/>
  <c r="I9" i="2"/>
  <c r="G9" i="2"/>
  <c r="F9" i="2"/>
  <c r="D9" i="2"/>
  <c r="C9" i="2"/>
  <c r="H26" i="2"/>
  <c r="E26" i="2"/>
  <c r="B26" i="2"/>
  <c r="H25" i="2"/>
  <c r="E25" i="2"/>
  <c r="B25" i="2"/>
  <c r="H24" i="2"/>
  <c r="E24" i="2"/>
  <c r="B24" i="2"/>
  <c r="H23" i="2"/>
  <c r="E23" i="2"/>
  <c r="B23" i="2"/>
  <c r="H22" i="2"/>
  <c r="E22" i="2"/>
  <c r="B22" i="2"/>
  <c r="H9" i="2" l="1"/>
  <c r="B9" i="2"/>
  <c r="H10" i="2"/>
  <c r="H11" i="2"/>
  <c r="H12" i="2"/>
  <c r="H13" i="2"/>
  <c r="H14" i="2"/>
  <c r="H15" i="2"/>
  <c r="H16" i="2"/>
  <c r="H17" i="2"/>
  <c r="H18" i="2"/>
  <c r="H19" i="2"/>
  <c r="H20" i="2"/>
  <c r="H21" i="2"/>
  <c r="H27" i="2"/>
  <c r="E10" i="2"/>
  <c r="E11" i="2"/>
  <c r="E12" i="2"/>
  <c r="E13" i="2"/>
  <c r="E14" i="2"/>
  <c r="E15" i="2"/>
  <c r="E16" i="2"/>
  <c r="E17" i="2"/>
  <c r="E18" i="2"/>
  <c r="E19" i="2"/>
  <c r="E20" i="2"/>
  <c r="E21" i="2"/>
  <c r="E27" i="2"/>
  <c r="B10" i="2"/>
  <c r="B11" i="2"/>
  <c r="B12" i="2"/>
  <c r="B13" i="2"/>
  <c r="B14" i="2"/>
  <c r="B15" i="2"/>
  <c r="B16" i="2"/>
  <c r="B17" i="2"/>
  <c r="B18" i="2"/>
  <c r="B19" i="2"/>
  <c r="B20" i="2"/>
  <c r="B21" i="2"/>
  <c r="B27" i="2"/>
  <c r="H40" i="2"/>
  <c r="E40" i="2"/>
  <c r="B40" i="2"/>
  <c r="H39" i="2"/>
  <c r="E39" i="2"/>
  <c r="B39" i="2"/>
  <c r="H38" i="2"/>
  <c r="E38" i="2"/>
  <c r="B38" i="2"/>
  <c r="I36" i="2"/>
  <c r="F36" i="2"/>
  <c r="C36" i="2"/>
  <c r="H35" i="2"/>
  <c r="E35" i="2"/>
  <c r="B35" i="2"/>
  <c r="H34" i="2"/>
  <c r="E34" i="2"/>
  <c r="B34" i="2"/>
  <c r="H31" i="2"/>
  <c r="E31" i="2"/>
  <c r="B31" i="2"/>
  <c r="H30" i="2"/>
  <c r="E30" i="2"/>
  <c r="B30" i="2"/>
  <c r="H29" i="2"/>
  <c r="E29" i="2"/>
  <c r="B29" i="2"/>
  <c r="J28" i="2"/>
  <c r="J8" i="2" s="1"/>
  <c r="J41" i="2" s="1"/>
  <c r="I28" i="2"/>
  <c r="G28" i="2"/>
  <c r="F28" i="2"/>
  <c r="D28" i="2"/>
  <c r="C28" i="2"/>
  <c r="E9" i="2"/>
  <c r="D8" i="2" l="1"/>
  <c r="D41" i="2" s="1"/>
  <c r="B37" i="2"/>
  <c r="C8" i="2"/>
  <c r="C41" i="2" s="1"/>
  <c r="H37" i="2"/>
  <c r="F8" i="2"/>
  <c r="F41" i="2" s="1"/>
  <c r="B36" i="2"/>
  <c r="B45" i="2" s="1"/>
  <c r="H36" i="2"/>
  <c r="H28" i="2"/>
  <c r="H8" i="2" s="1"/>
  <c r="I8" i="2"/>
  <c r="I41" i="2" s="1"/>
  <c r="H41" i="2" s="1"/>
  <c r="E36" i="2"/>
  <c r="E37" i="2"/>
  <c r="E28" i="2"/>
  <c r="E8" i="2" s="1"/>
  <c r="B28" i="2"/>
  <c r="B8" i="2" s="1"/>
  <c r="G8" i="2"/>
  <c r="G41" i="2" s="1"/>
  <c r="B41" i="2" l="1"/>
  <c r="H45" i="2"/>
  <c r="E41" i="2"/>
  <c r="E45" i="2"/>
</calcChain>
</file>

<file path=xl/sharedStrings.xml><?xml version="1.0" encoding="utf-8"?>
<sst xmlns="http://schemas.openxmlformats.org/spreadsheetml/2006/main" count="71" uniqueCount="48">
  <si>
    <t>Приложение № 1</t>
  </si>
  <si>
    <t xml:space="preserve">Наименование </t>
  </si>
  <si>
    <t>2025 год (прогноз)</t>
  </si>
  <si>
    <t>всего консолидированный бюджет МР (без учета вн.оборотов)</t>
  </si>
  <si>
    <t>бюджет района 
(с оборотами)</t>
  </si>
  <si>
    <t>бюджеты поселений 
(с оборотами)</t>
  </si>
  <si>
    <t>Доходы, в том числе:</t>
  </si>
  <si>
    <t>безвозмездные поступления всего, в том числе:</t>
  </si>
  <si>
    <t>целевого характера</t>
  </si>
  <si>
    <t>нецелевого характера, в том числе:</t>
  </si>
  <si>
    <t xml:space="preserve"> - дотация на выравнивание бюджетной обеспеченности</t>
  </si>
  <si>
    <t xml:space="preserve"> - дотация на поддержку мер по обеспечению сбалансированности</t>
  </si>
  <si>
    <t>из строки "безвозмездные поступления всего, в том числе", в том числе:</t>
  </si>
  <si>
    <t>х</t>
  </si>
  <si>
    <t xml:space="preserve"> прочие безвозмездные поступления (2.07)</t>
  </si>
  <si>
    <t>Расходы всего, в том числе:</t>
  </si>
  <si>
    <t>расходы на реализацию муниципальных программ</t>
  </si>
  <si>
    <t>непрограммные расходы местных бюджетов</t>
  </si>
  <si>
    <t>Профицит бюджета (со знаком "+")
дефицит бюджета (со знаком "-")</t>
  </si>
  <si>
    <t>Объем муниципального долга</t>
  </si>
  <si>
    <t>Уровень долговой нагрузки, процентов</t>
  </si>
  <si>
    <t>Контроль по расходам</t>
  </si>
  <si>
    <t>налог на доходы физических лиц</t>
  </si>
  <si>
    <t>из него: по дополнительному нормативу</t>
  </si>
  <si>
    <t>акцизы</t>
  </si>
  <si>
    <t>упрощенная система налогообложения</t>
  </si>
  <si>
    <t>единый налог на вмененный доход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</si>
  <si>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</si>
  <si>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</si>
  <si>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</si>
  <si>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</si>
  <si>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</si>
  <si>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</si>
  <si>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по отмененным налогам</t>
  </si>
  <si>
    <t xml:space="preserve"> из областного бюджета (2.02)</t>
  </si>
  <si>
    <t>Справочно: межбюджетные трансферты: 
- (ст. 142.1 БК РФ)</t>
  </si>
  <si>
    <t>- (ст. 142.3,ст. 142.4, ст. 142.5 БК РФ)</t>
  </si>
  <si>
    <t>налоговые и неналоговые, в том числе:</t>
  </si>
  <si>
    <r>
      <t xml:space="preserve">Объем бюджета, (руб.) 
</t>
    </r>
    <r>
      <rPr>
        <b/>
        <sz val="14"/>
        <color rgb="FF000000"/>
        <rFont val="Times New Roman"/>
        <family val="1"/>
        <charset val="204"/>
      </rPr>
      <t xml:space="preserve"> </t>
    </r>
  </si>
  <si>
    <t>2026 год (прогноз)</t>
  </si>
  <si>
    <t>доходы от использования имущества</t>
  </si>
  <si>
    <t>платежи при пользовании природными ресурсами</t>
  </si>
  <si>
    <t xml:space="preserve">доходы от оказания платных услуг и компенсации затрат государства </t>
  </si>
  <si>
    <t>доходы от продажи материальных и нематериальных активов</t>
  </si>
  <si>
    <t xml:space="preserve">штрафы, санкции, возмещение ущерба </t>
  </si>
  <si>
    <t>прочие неналоговые доходы</t>
  </si>
  <si>
    <t>2027 год (прогноз)</t>
  </si>
  <si>
    <t xml:space="preserve">ПРОГНОЗ
  основных характеристик бюджета Азовского сельского поселения Азовского немецкого национального муниципального района Омской области  на 2025-2027 годы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</si>
</sst>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;[Red]&quot;-&quot;#,##0.00&quot; &quot;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 Cyr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rgb="FF000000"/>
      <name val="Times New Roman Cyr"/>
      <charset val="204"/>
    </font>
    <font>
      <sz val="14"/>
      <color rgb="FF000000"/>
      <name val="Times New Roman Cyr"/>
      <charset val="204"/>
    </font>
    <font>
      <b/>
      <sz val="14"/>
      <color rgb="FF000000"/>
      <name val="Times New Roman Cyr"/>
      <family val="1"/>
      <charset val="204"/>
    </font>
    <font>
      <i/>
      <sz val="14"/>
      <name val="Times New Roman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39">
    <xf numFmtId="0" fontId="0" fillId="0" borderId="0" xfId="0"/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Protection="1">
      <protection locked="0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0" fillId="0" borderId="0" xfId="0" applyFont="1"/>
    <xf numFmtId="0" fontId="4" fillId="0" borderId="1" xfId="0" applyFont="1" applyFill="1" applyBorder="1" applyAlignment="1" applyProtection="1">
      <alignment horizontal="left" vertical="center" wrapText="1" indent="3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164" fontId="2" fillId="3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right" vertical="center" wrapText="1"/>
      <protection locked="0"/>
    </xf>
    <xf numFmtId="49" fontId="6" fillId="0" borderId="1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 customBuiltin="1"/>
    <cellStyle name="Обычный 2" xfId="1"/>
  </cellStyles>
  <dxfs count="0"/>
  <tableStyles count="0" defaultTableStyle="TableStyleMedium9" defaultPivotStyle="PivotStyleLight16"/>
  <colors>
    <mruColors>
      <color rgb="FFD7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view="pageBreakPreview" zoomScale="60" zoomScaleNormal="60" workbookViewId="0">
      <selection activeCell="J37" sqref="J37"/>
    </sheetView>
  </sheetViews>
  <sheetFormatPr defaultRowHeight="15" x14ac:dyDescent="0.25"/>
  <cols>
    <col min="1" max="1" width="57.28515625" customWidth="1"/>
    <col min="2" max="10" width="19.42578125" customWidth="1"/>
  </cols>
  <sheetData>
    <row r="1" spans="1:10" ht="28.5" customHeight="1" x14ac:dyDescent="0.25">
      <c r="D1" s="1"/>
      <c r="I1" s="1"/>
      <c r="J1" s="1" t="s">
        <v>0</v>
      </c>
    </row>
    <row r="2" spans="1:10" ht="84" customHeight="1" x14ac:dyDescent="0.25">
      <c r="B2" s="35" t="s">
        <v>47</v>
      </c>
      <c r="C2" s="35"/>
      <c r="D2" s="35"/>
      <c r="E2" s="35"/>
      <c r="F2" s="35"/>
      <c r="G2" s="35"/>
      <c r="H2" s="35"/>
      <c r="I2" s="35"/>
      <c r="J2" s="35"/>
    </row>
    <row r="4" spans="1:10" ht="33" customHeight="1" x14ac:dyDescent="0.25">
      <c r="A4" s="32" t="s">
        <v>1</v>
      </c>
      <c r="B4" s="36" t="s">
        <v>38</v>
      </c>
      <c r="C4" s="37"/>
      <c r="D4" s="37"/>
      <c r="E4" s="37"/>
      <c r="F4" s="37"/>
      <c r="G4" s="37"/>
      <c r="H4" s="37"/>
      <c r="I4" s="37"/>
      <c r="J4" s="38"/>
    </row>
    <row r="5" spans="1:10" ht="18.75" customHeight="1" x14ac:dyDescent="0.25">
      <c r="A5" s="32"/>
      <c r="B5" s="33" t="s">
        <v>2</v>
      </c>
      <c r="C5" s="33"/>
      <c r="D5" s="33"/>
      <c r="E5" s="33" t="s">
        <v>39</v>
      </c>
      <c r="F5" s="33"/>
      <c r="G5" s="33"/>
      <c r="H5" s="33" t="s">
        <v>46</v>
      </c>
      <c r="I5" s="33"/>
      <c r="J5" s="33"/>
    </row>
    <row r="6" spans="1:10" ht="15" customHeight="1" x14ac:dyDescent="0.25">
      <c r="A6" s="32"/>
      <c r="B6" s="34" t="s">
        <v>3</v>
      </c>
      <c r="C6" s="33" t="s">
        <v>4</v>
      </c>
      <c r="D6" s="33" t="s">
        <v>5</v>
      </c>
      <c r="E6" s="34" t="s">
        <v>3</v>
      </c>
      <c r="F6" s="33" t="s">
        <v>4</v>
      </c>
      <c r="G6" s="33" t="s">
        <v>5</v>
      </c>
      <c r="H6" s="34" t="s">
        <v>3</v>
      </c>
      <c r="I6" s="33" t="s">
        <v>4</v>
      </c>
      <c r="J6" s="33" t="s">
        <v>5</v>
      </c>
    </row>
    <row r="7" spans="1:10" ht="85.5" customHeight="1" x14ac:dyDescent="0.25">
      <c r="A7" s="32"/>
      <c r="B7" s="34"/>
      <c r="C7" s="33"/>
      <c r="D7" s="33"/>
      <c r="E7" s="34"/>
      <c r="F7" s="33"/>
      <c r="G7" s="33"/>
      <c r="H7" s="34"/>
      <c r="I7" s="33"/>
      <c r="J7" s="33"/>
    </row>
    <row r="8" spans="1:10" s="4" customFormat="1" ht="18.75" x14ac:dyDescent="0.25">
      <c r="A8" s="2" t="s">
        <v>6</v>
      </c>
      <c r="B8" s="3">
        <f t="shared" ref="B8:J8" si="0">B9+B28</f>
        <v>27498651.079999998</v>
      </c>
      <c r="C8" s="3">
        <f t="shared" si="0"/>
        <v>0</v>
      </c>
      <c r="D8" s="3">
        <f t="shared" si="0"/>
        <v>27498651.079999998</v>
      </c>
      <c r="E8" s="3">
        <f t="shared" si="0"/>
        <v>24819683.579999998</v>
      </c>
      <c r="F8" s="3">
        <f t="shared" si="0"/>
        <v>0</v>
      </c>
      <c r="G8" s="3">
        <f t="shared" si="0"/>
        <v>24819683.579999998</v>
      </c>
      <c r="H8" s="3">
        <f t="shared" si="0"/>
        <v>26590799.009999998</v>
      </c>
      <c r="I8" s="3">
        <f t="shared" si="0"/>
        <v>0</v>
      </c>
      <c r="J8" s="3">
        <f t="shared" si="0"/>
        <v>26590799.009999998</v>
      </c>
    </row>
    <row r="9" spans="1:10" ht="18.75" x14ac:dyDescent="0.25">
      <c r="A9" s="22" t="s">
        <v>37</v>
      </c>
      <c r="B9" s="23">
        <f>C9+D9</f>
        <v>19151058</v>
      </c>
      <c r="C9" s="24">
        <f>C10+C12+C13+C14+C15+C16+C17+C18+C19+C20+C21+C22+C23+C24+C25+C26+C27</f>
        <v>0</v>
      </c>
      <c r="D9" s="24">
        <f>D10+D12+D13+D14+D15+D16+D17+D18+D19+D20+D21+D22+D23+D24+D25+D26+D27</f>
        <v>19151058</v>
      </c>
      <c r="E9" s="23">
        <f>F9+G9</f>
        <v>19291018</v>
      </c>
      <c r="F9" s="24">
        <f t="shared" ref="F9:G9" si="1">F10+F12+F13+F14+F15+F16+F17+F18+F19+F20+F21+F22+F23+F24+F25+F26+F27</f>
        <v>0</v>
      </c>
      <c r="G9" s="24">
        <f t="shared" si="1"/>
        <v>19291018</v>
      </c>
      <c r="H9" s="23">
        <f>I9+J9</f>
        <v>21255188</v>
      </c>
      <c r="I9" s="24">
        <f t="shared" ref="I9:J9" si="2">I10+I12+I13+I14+I15+I16+I17+I18+I19+I20+I21+I22+I23+I24+I25+I26+I27</f>
        <v>0</v>
      </c>
      <c r="J9" s="24">
        <f t="shared" si="2"/>
        <v>21255188</v>
      </c>
    </row>
    <row r="10" spans="1:10" ht="18.75" x14ac:dyDescent="0.25">
      <c r="A10" s="21" t="s">
        <v>22</v>
      </c>
      <c r="B10" s="6">
        <f t="shared" ref="B10:B27" si="3">C10+D10</f>
        <v>5705040</v>
      </c>
      <c r="C10" s="7"/>
      <c r="D10" s="7">
        <v>5705040</v>
      </c>
      <c r="E10" s="6">
        <f t="shared" ref="E10:E27" si="4">F10+G10</f>
        <v>6039900</v>
      </c>
      <c r="F10" s="7"/>
      <c r="G10" s="7">
        <v>6039900</v>
      </c>
      <c r="H10" s="6">
        <f t="shared" ref="H10:H27" si="5">I10+J10</f>
        <v>6359370</v>
      </c>
      <c r="I10" s="7"/>
      <c r="J10" s="7">
        <v>6359370</v>
      </c>
    </row>
    <row r="11" spans="1:10" ht="18.75" x14ac:dyDescent="0.25">
      <c r="A11" s="12" t="s">
        <v>23</v>
      </c>
      <c r="B11" s="6">
        <f t="shared" si="3"/>
        <v>0</v>
      </c>
      <c r="C11" s="7"/>
      <c r="D11" s="7"/>
      <c r="E11" s="6">
        <f t="shared" si="4"/>
        <v>0</v>
      </c>
      <c r="F11" s="7"/>
      <c r="G11" s="7"/>
      <c r="H11" s="6">
        <f t="shared" si="5"/>
        <v>0</v>
      </c>
      <c r="I11" s="7"/>
      <c r="J11" s="7"/>
    </row>
    <row r="12" spans="1:10" ht="18.75" x14ac:dyDescent="0.25">
      <c r="A12" s="21" t="s">
        <v>24</v>
      </c>
      <c r="B12" s="6">
        <f t="shared" si="3"/>
        <v>6116800</v>
      </c>
      <c r="C12" s="7"/>
      <c r="D12" s="7">
        <v>6116800</v>
      </c>
      <c r="E12" s="6">
        <f t="shared" si="4"/>
        <v>5920600</v>
      </c>
      <c r="F12" s="7"/>
      <c r="G12" s="7">
        <v>5920600</v>
      </c>
      <c r="H12" s="6">
        <f t="shared" si="5"/>
        <v>7564300</v>
      </c>
      <c r="I12" s="7"/>
      <c r="J12" s="7">
        <v>7564300</v>
      </c>
    </row>
    <row r="13" spans="1:10" ht="18.75" x14ac:dyDescent="0.25">
      <c r="A13" s="21" t="s">
        <v>25</v>
      </c>
      <c r="B13" s="6">
        <f t="shared" si="3"/>
        <v>0</v>
      </c>
      <c r="C13" s="7"/>
      <c r="D13" s="7"/>
      <c r="E13" s="6">
        <f t="shared" si="4"/>
        <v>0</v>
      </c>
      <c r="F13" s="7"/>
      <c r="G13" s="7"/>
      <c r="H13" s="6">
        <f t="shared" si="5"/>
        <v>0</v>
      </c>
      <c r="I13" s="7"/>
      <c r="J13" s="7"/>
    </row>
    <row r="14" spans="1:10" ht="18.75" x14ac:dyDescent="0.25">
      <c r="A14" s="21" t="s">
        <v>26</v>
      </c>
      <c r="B14" s="6">
        <f t="shared" si="3"/>
        <v>0</v>
      </c>
      <c r="C14" s="7"/>
      <c r="D14" s="7"/>
      <c r="E14" s="6">
        <f t="shared" si="4"/>
        <v>0</v>
      </c>
      <c r="F14" s="7"/>
      <c r="G14" s="7"/>
      <c r="H14" s="6">
        <f t="shared" si="5"/>
        <v>0</v>
      </c>
      <c r="I14" s="7"/>
      <c r="J14" s="7"/>
    </row>
    <row r="15" spans="1:10" ht="18.75" x14ac:dyDescent="0.25">
      <c r="A15" s="21" t="s">
        <v>27</v>
      </c>
      <c r="B15" s="6">
        <f t="shared" si="3"/>
        <v>91000</v>
      </c>
      <c r="C15" s="7"/>
      <c r="D15" s="7">
        <v>91000</v>
      </c>
      <c r="E15" s="6">
        <f t="shared" si="4"/>
        <v>92000</v>
      </c>
      <c r="F15" s="7"/>
      <c r="G15" s="7">
        <v>92000</v>
      </c>
      <c r="H15" s="6">
        <f t="shared" si="5"/>
        <v>93000</v>
      </c>
      <c r="I15" s="7"/>
      <c r="J15" s="7">
        <v>93000</v>
      </c>
    </row>
    <row r="16" spans="1:10" ht="18.75" x14ac:dyDescent="0.25">
      <c r="A16" s="21" t="s">
        <v>28</v>
      </c>
      <c r="B16" s="6">
        <f t="shared" si="3"/>
        <v>0</v>
      </c>
      <c r="C16" s="7"/>
      <c r="D16" s="7"/>
      <c r="E16" s="6">
        <f t="shared" si="4"/>
        <v>0</v>
      </c>
      <c r="F16" s="7"/>
      <c r="G16" s="7"/>
      <c r="H16" s="6">
        <f t="shared" si="5"/>
        <v>0</v>
      </c>
      <c r="I16" s="7"/>
      <c r="J16" s="7"/>
    </row>
    <row r="17" spans="1:10" ht="18.75" x14ac:dyDescent="0.25">
      <c r="A17" s="21" t="s">
        <v>29</v>
      </c>
      <c r="B17" s="6">
        <f t="shared" si="3"/>
        <v>1670000</v>
      </c>
      <c r="C17" s="7"/>
      <c r="D17" s="7">
        <v>1670000</v>
      </c>
      <c r="E17" s="6">
        <f t="shared" si="4"/>
        <v>1670000</v>
      </c>
      <c r="F17" s="7"/>
      <c r="G17" s="7">
        <v>1670000</v>
      </c>
      <c r="H17" s="6">
        <f t="shared" si="5"/>
        <v>1670000</v>
      </c>
      <c r="I17" s="7"/>
      <c r="J17" s="7">
        <v>1670000</v>
      </c>
    </row>
    <row r="18" spans="1:10" ht="18.75" x14ac:dyDescent="0.25">
      <c r="A18" s="21" t="s">
        <v>30</v>
      </c>
      <c r="B18" s="6">
        <f t="shared" si="3"/>
        <v>0</v>
      </c>
      <c r="C18" s="7"/>
      <c r="D18" s="7"/>
      <c r="E18" s="6">
        <f t="shared" si="4"/>
        <v>0</v>
      </c>
      <c r="F18" s="7"/>
      <c r="G18" s="7"/>
      <c r="H18" s="6">
        <f t="shared" si="5"/>
        <v>0</v>
      </c>
      <c r="I18" s="7"/>
      <c r="J18" s="7"/>
    </row>
    <row r="19" spans="1:10" ht="18.75" x14ac:dyDescent="0.25">
      <c r="A19" s="21" t="s">
        <v>31</v>
      </c>
      <c r="B19" s="6">
        <f t="shared" si="3"/>
        <v>4722000</v>
      </c>
      <c r="C19" s="7"/>
      <c r="D19" s="7">
        <v>4722000</v>
      </c>
      <c r="E19" s="6">
        <f t="shared" si="4"/>
        <v>4722000</v>
      </c>
      <c r="F19" s="7"/>
      <c r="G19" s="7">
        <v>4722000</v>
      </c>
      <c r="H19" s="6">
        <f t="shared" si="5"/>
        <v>4722000</v>
      </c>
      <c r="I19" s="7"/>
      <c r="J19" s="7">
        <v>4722000</v>
      </c>
    </row>
    <row r="20" spans="1:10" ht="18.75" x14ac:dyDescent="0.25">
      <c r="A20" s="21" t="s">
        <v>32</v>
      </c>
      <c r="B20" s="6">
        <f t="shared" si="3"/>
        <v>0</v>
      </c>
      <c r="C20" s="7"/>
      <c r="D20" s="7"/>
      <c r="E20" s="6">
        <f t="shared" si="4"/>
        <v>0</v>
      </c>
      <c r="F20" s="7"/>
      <c r="G20" s="7"/>
      <c r="H20" s="6">
        <f t="shared" si="5"/>
        <v>0</v>
      </c>
      <c r="I20" s="7"/>
      <c r="J20" s="7"/>
    </row>
    <row r="21" spans="1:10" ht="18.75" x14ac:dyDescent="0.25">
      <c r="A21" s="21" t="s">
        <v>33</v>
      </c>
      <c r="B21" s="6">
        <f t="shared" si="3"/>
        <v>0</v>
      </c>
      <c r="C21" s="7"/>
      <c r="D21" s="7"/>
      <c r="E21" s="6">
        <f t="shared" si="4"/>
        <v>0</v>
      </c>
      <c r="F21" s="7"/>
      <c r="G21" s="7"/>
      <c r="H21" s="6">
        <f t="shared" si="5"/>
        <v>0</v>
      </c>
      <c r="I21" s="7"/>
      <c r="J21" s="7"/>
    </row>
    <row r="22" spans="1:10" ht="18.75" x14ac:dyDescent="0.25">
      <c r="A22" s="31" t="s">
        <v>40</v>
      </c>
      <c r="B22" s="6">
        <f t="shared" ref="B22:B26" si="6">C22+D22</f>
        <v>0</v>
      </c>
      <c r="C22" s="7"/>
      <c r="D22" s="7"/>
      <c r="E22" s="6">
        <f t="shared" ref="E22:E26" si="7">F22+G22</f>
        <v>0</v>
      </c>
      <c r="F22" s="7"/>
      <c r="G22" s="7"/>
      <c r="H22" s="6">
        <f t="shared" ref="H22:H26" si="8">I22+J22</f>
        <v>0</v>
      </c>
      <c r="I22" s="7"/>
      <c r="J22" s="7"/>
    </row>
    <row r="23" spans="1:10" ht="18.75" x14ac:dyDescent="0.25">
      <c r="A23" s="31" t="s">
        <v>41</v>
      </c>
      <c r="B23" s="6">
        <f t="shared" si="6"/>
        <v>0</v>
      </c>
      <c r="C23" s="7"/>
      <c r="D23" s="7"/>
      <c r="E23" s="6">
        <f t="shared" si="7"/>
        <v>0</v>
      </c>
      <c r="F23" s="7"/>
      <c r="G23" s="7"/>
      <c r="H23" s="6">
        <f t="shared" si="8"/>
        <v>0</v>
      </c>
      <c r="I23" s="7"/>
      <c r="J23" s="7"/>
    </row>
    <row r="24" spans="1:10" ht="31.5" x14ac:dyDescent="0.25">
      <c r="A24" s="31" t="s">
        <v>42</v>
      </c>
      <c r="B24" s="6">
        <f t="shared" si="6"/>
        <v>0</v>
      </c>
      <c r="C24" s="7"/>
      <c r="D24" s="7"/>
      <c r="E24" s="6">
        <f t="shared" si="7"/>
        <v>0</v>
      </c>
      <c r="F24" s="7"/>
      <c r="G24" s="7"/>
      <c r="H24" s="6">
        <f t="shared" si="8"/>
        <v>0</v>
      </c>
      <c r="I24" s="7"/>
      <c r="J24" s="7"/>
    </row>
    <row r="25" spans="1:10" ht="31.5" x14ac:dyDescent="0.25">
      <c r="A25" s="31" t="s">
        <v>43</v>
      </c>
      <c r="B25" s="6">
        <f t="shared" si="6"/>
        <v>0</v>
      </c>
      <c r="C25" s="7"/>
      <c r="D25" s="7"/>
      <c r="E25" s="6">
        <f t="shared" si="7"/>
        <v>0</v>
      </c>
      <c r="F25" s="7"/>
      <c r="G25" s="7"/>
      <c r="H25" s="6">
        <f t="shared" si="8"/>
        <v>0</v>
      </c>
      <c r="I25" s="7"/>
      <c r="J25" s="7"/>
    </row>
    <row r="26" spans="1:10" ht="18.75" x14ac:dyDescent="0.25">
      <c r="A26" s="31" t="s">
        <v>44</v>
      </c>
      <c r="B26" s="6">
        <f t="shared" si="6"/>
        <v>0</v>
      </c>
      <c r="C26" s="7"/>
      <c r="D26" s="7"/>
      <c r="E26" s="6">
        <f t="shared" si="7"/>
        <v>0</v>
      </c>
      <c r="F26" s="7"/>
      <c r="G26" s="7"/>
      <c r="H26" s="6">
        <f t="shared" si="8"/>
        <v>0</v>
      </c>
      <c r="I26" s="7"/>
      <c r="J26" s="7"/>
    </row>
    <row r="27" spans="1:10" ht="18.75" x14ac:dyDescent="0.25">
      <c r="A27" s="31" t="s">
        <v>45</v>
      </c>
      <c r="B27" s="6">
        <f t="shared" si="3"/>
        <v>846218</v>
      </c>
      <c r="C27" s="7"/>
      <c r="D27" s="7">
        <v>846218</v>
      </c>
      <c r="E27" s="6">
        <f t="shared" si="4"/>
        <v>846518</v>
      </c>
      <c r="F27" s="7"/>
      <c r="G27" s="7">
        <v>846518</v>
      </c>
      <c r="H27" s="6">
        <f t="shared" si="5"/>
        <v>846518</v>
      </c>
      <c r="I27" s="7"/>
      <c r="J27" s="7">
        <v>846518</v>
      </c>
    </row>
    <row r="28" spans="1:10" s="27" customFormat="1" ht="37.5" x14ac:dyDescent="0.25">
      <c r="A28" s="22" t="s">
        <v>7</v>
      </c>
      <c r="B28" s="23">
        <f>C28+D28-C39-D39-C40-D40</f>
        <v>8347593.0800000001</v>
      </c>
      <c r="C28" s="28">
        <f>C29+C30</f>
        <v>0</v>
      </c>
      <c r="D28" s="28">
        <f>D29+D30</f>
        <v>8347593.0800000001</v>
      </c>
      <c r="E28" s="23">
        <f>F28+G28-F39-G39-F40-G40</f>
        <v>5528665.5800000001</v>
      </c>
      <c r="F28" s="28">
        <f>F29+F30</f>
        <v>0</v>
      </c>
      <c r="G28" s="28">
        <f>G29+G30</f>
        <v>5528665.5800000001</v>
      </c>
      <c r="H28" s="23">
        <f>I28+J28-I39-J39-I40-J40</f>
        <v>5335611.01</v>
      </c>
      <c r="I28" s="28">
        <f>I29+I30</f>
        <v>0</v>
      </c>
      <c r="J28" s="28">
        <f>J29+J30</f>
        <v>5335611.01</v>
      </c>
    </row>
    <row r="29" spans="1:10" s="27" customFormat="1" ht="18.75" x14ac:dyDescent="0.25">
      <c r="A29" s="5" t="s">
        <v>8</v>
      </c>
      <c r="B29" s="6">
        <f>C29+D29-C40-D40</f>
        <v>0</v>
      </c>
      <c r="C29" s="7"/>
      <c r="D29" s="7"/>
      <c r="E29" s="6">
        <f>F29+G29-F40-G40</f>
        <v>0</v>
      </c>
      <c r="F29" s="7"/>
      <c r="G29" s="7"/>
      <c r="H29" s="6">
        <f>I29+J29-I40-J40</f>
        <v>0</v>
      </c>
      <c r="I29" s="7"/>
      <c r="J29" s="7"/>
    </row>
    <row r="30" spans="1:10" s="27" customFormat="1" ht="18.75" x14ac:dyDescent="0.25">
      <c r="A30" s="5" t="s">
        <v>9</v>
      </c>
      <c r="B30" s="6">
        <f>C30+D30-C39-D39</f>
        <v>8347593.0800000001</v>
      </c>
      <c r="C30" s="7"/>
      <c r="D30" s="7">
        <f>D31</f>
        <v>8347593.0800000001</v>
      </c>
      <c r="E30" s="6">
        <f>F30+G30-F39-G39</f>
        <v>5528665.5800000001</v>
      </c>
      <c r="F30" s="7"/>
      <c r="G30" s="7">
        <f>G31</f>
        <v>5528665.5800000001</v>
      </c>
      <c r="H30" s="6">
        <f>I30+J30-I39-J39</f>
        <v>5335611.01</v>
      </c>
      <c r="I30" s="7"/>
      <c r="J30" s="7">
        <f>J31</f>
        <v>5335611.01</v>
      </c>
    </row>
    <row r="31" spans="1:10" ht="37.5" x14ac:dyDescent="0.25">
      <c r="A31" s="12" t="s">
        <v>10</v>
      </c>
      <c r="B31" s="6">
        <f>C31+D31</f>
        <v>8347593.0800000001</v>
      </c>
      <c r="C31" s="7"/>
      <c r="D31" s="7">
        <v>8347593.0800000001</v>
      </c>
      <c r="E31" s="6">
        <f>F31+G31</f>
        <v>5528665.5800000001</v>
      </c>
      <c r="F31" s="7"/>
      <c r="G31" s="7">
        <v>5528665.5800000001</v>
      </c>
      <c r="H31" s="6">
        <f>I31+J31</f>
        <v>5335611.01</v>
      </c>
      <c r="I31" s="7"/>
      <c r="J31" s="7">
        <v>5335611.01</v>
      </c>
    </row>
    <row r="32" spans="1:10" ht="37.5" x14ac:dyDescent="0.25">
      <c r="A32" s="12" t="s">
        <v>11</v>
      </c>
      <c r="B32" s="6" t="s">
        <v>13</v>
      </c>
      <c r="C32" s="7" t="s">
        <v>13</v>
      </c>
      <c r="D32" s="7" t="s">
        <v>13</v>
      </c>
      <c r="E32" s="6" t="s">
        <v>13</v>
      </c>
      <c r="F32" s="7" t="s">
        <v>13</v>
      </c>
      <c r="G32" s="7" t="s">
        <v>13</v>
      </c>
      <c r="H32" s="6" t="s">
        <v>13</v>
      </c>
      <c r="I32" s="7" t="s">
        <v>13</v>
      </c>
      <c r="J32" s="7" t="s">
        <v>13</v>
      </c>
    </row>
    <row r="33" spans="1:10" s="20" customFormat="1" ht="37.5" x14ac:dyDescent="0.25">
      <c r="A33" s="11" t="s">
        <v>12</v>
      </c>
      <c r="B33" s="6" t="s">
        <v>13</v>
      </c>
      <c r="C33" s="10" t="s">
        <v>13</v>
      </c>
      <c r="D33" s="10" t="s">
        <v>13</v>
      </c>
      <c r="E33" s="6" t="s">
        <v>13</v>
      </c>
      <c r="F33" s="10" t="s">
        <v>13</v>
      </c>
      <c r="G33" s="10" t="s">
        <v>13</v>
      </c>
      <c r="H33" s="6" t="s">
        <v>13</v>
      </c>
      <c r="I33" s="10" t="s">
        <v>13</v>
      </c>
      <c r="J33" s="10" t="s">
        <v>13</v>
      </c>
    </row>
    <row r="34" spans="1:10" s="27" customFormat="1" ht="19.5" x14ac:dyDescent="0.25">
      <c r="A34" s="29" t="s">
        <v>34</v>
      </c>
      <c r="B34" s="8">
        <f>C34+D34</f>
        <v>0</v>
      </c>
      <c r="C34" s="9"/>
      <c r="D34" s="9"/>
      <c r="E34" s="8">
        <f>F34+G34</f>
        <v>0</v>
      </c>
      <c r="F34" s="9"/>
      <c r="G34" s="9"/>
      <c r="H34" s="8">
        <f>I34+J34</f>
        <v>0</v>
      </c>
      <c r="I34" s="9"/>
      <c r="J34" s="9"/>
    </row>
    <row r="35" spans="1:10" s="27" customFormat="1" ht="19.5" x14ac:dyDescent="0.25">
      <c r="A35" s="12" t="s">
        <v>14</v>
      </c>
      <c r="B35" s="8">
        <f>C35+D35</f>
        <v>0</v>
      </c>
      <c r="C35" s="9"/>
      <c r="D35" s="9"/>
      <c r="E35" s="8">
        <f>F35+G35</f>
        <v>0</v>
      </c>
      <c r="F35" s="9"/>
      <c r="G35" s="9"/>
      <c r="H35" s="8">
        <f>I35+J35</f>
        <v>0</v>
      </c>
      <c r="I35" s="9"/>
      <c r="J35" s="9"/>
    </row>
    <row r="36" spans="1:10" s="4" customFormat="1" ht="18.75" x14ac:dyDescent="0.25">
      <c r="A36" s="2" t="s">
        <v>15</v>
      </c>
      <c r="B36" s="3">
        <f>C36+D36-C39-D39-C40-D40</f>
        <v>27498651.079999998</v>
      </c>
      <c r="C36" s="3">
        <f>C37+C38</f>
        <v>0</v>
      </c>
      <c r="D36" s="3">
        <f>D8</f>
        <v>27498651.079999998</v>
      </c>
      <c r="E36" s="3">
        <f>F36+G36-F39-G39-F40-G40</f>
        <v>24199191.489999998</v>
      </c>
      <c r="F36" s="3">
        <f>F37+F38</f>
        <v>0</v>
      </c>
      <c r="G36" s="3">
        <v>24199191.489999998</v>
      </c>
      <c r="H36" s="3">
        <f>I36+J36-I39-J39-I40-J40</f>
        <v>25261259.059999999</v>
      </c>
      <c r="I36" s="3">
        <f>I37+I38</f>
        <v>0</v>
      </c>
      <c r="J36" s="3">
        <v>25261259.059999999</v>
      </c>
    </row>
    <row r="37" spans="1:10" ht="37.5" x14ac:dyDescent="0.25">
      <c r="A37" s="25" t="s">
        <v>16</v>
      </c>
      <c r="B37" s="26">
        <f>C37+D37-B39-B40</f>
        <v>27498651.079999998</v>
      </c>
      <c r="C37" s="24"/>
      <c r="D37" s="24">
        <f>D36</f>
        <v>27498651.079999998</v>
      </c>
      <c r="E37" s="26">
        <f>F37+G37-E39-E40</f>
        <v>24199191.489999998</v>
      </c>
      <c r="F37" s="24"/>
      <c r="G37" s="24">
        <f>G36</f>
        <v>24199191.489999998</v>
      </c>
      <c r="H37" s="26">
        <f>I37+J37-H39-H40</f>
        <v>25261259.059999999</v>
      </c>
      <c r="I37" s="24"/>
      <c r="J37" s="24">
        <f>J36</f>
        <v>25261259.059999999</v>
      </c>
    </row>
    <row r="38" spans="1:10" ht="27" customHeight="1" x14ac:dyDescent="0.25">
      <c r="A38" s="25" t="s">
        <v>17</v>
      </c>
      <c r="B38" s="26">
        <f>C38+D38</f>
        <v>0</v>
      </c>
      <c r="C38" s="24"/>
      <c r="D38" s="24"/>
      <c r="E38" s="26">
        <f>F38+G38</f>
        <v>0</v>
      </c>
      <c r="F38" s="24"/>
      <c r="G38" s="24"/>
      <c r="H38" s="26">
        <f>I38+J38</f>
        <v>0</v>
      </c>
      <c r="I38" s="24"/>
      <c r="J38" s="24"/>
    </row>
    <row r="39" spans="1:10" s="27" customFormat="1" ht="37.5" x14ac:dyDescent="0.25">
      <c r="A39" s="30" t="s">
        <v>35</v>
      </c>
      <c r="B39" s="14">
        <f>C39+D39</f>
        <v>0</v>
      </c>
      <c r="C39" s="9"/>
      <c r="D39" s="9"/>
      <c r="E39" s="14">
        <f>F39+G39</f>
        <v>0</v>
      </c>
      <c r="F39" s="9"/>
      <c r="G39" s="9"/>
      <c r="H39" s="14">
        <f>I39+J39</f>
        <v>0</v>
      </c>
      <c r="I39" s="9"/>
      <c r="J39" s="9"/>
    </row>
    <row r="40" spans="1:10" s="27" customFormat="1" ht="19.5" x14ac:dyDescent="0.25">
      <c r="A40" s="30" t="s">
        <v>36</v>
      </c>
      <c r="B40" s="14">
        <f>C40+D40</f>
        <v>0</v>
      </c>
      <c r="C40" s="9"/>
      <c r="D40" s="9"/>
      <c r="E40" s="14">
        <f>F40+G40</f>
        <v>0</v>
      </c>
      <c r="F40" s="9"/>
      <c r="G40" s="9"/>
      <c r="H40" s="14">
        <f>I40+J40</f>
        <v>0</v>
      </c>
      <c r="I40" s="9"/>
      <c r="J40" s="9"/>
    </row>
    <row r="41" spans="1:10" s="4" customFormat="1" ht="37.5" x14ac:dyDescent="0.25">
      <c r="A41" s="15" t="s">
        <v>18</v>
      </c>
      <c r="B41" s="3">
        <f>C41+D41</f>
        <v>0</v>
      </c>
      <c r="C41" s="3">
        <f>C8-C36</f>
        <v>0</v>
      </c>
      <c r="D41" s="3">
        <f>D8-D36</f>
        <v>0</v>
      </c>
      <c r="E41" s="3">
        <f>F41+G41</f>
        <v>620492.08999999985</v>
      </c>
      <c r="F41" s="3">
        <f>F8-F36</f>
        <v>0</v>
      </c>
      <c r="G41" s="3">
        <f>G8-G36</f>
        <v>620492.08999999985</v>
      </c>
      <c r="H41" s="3">
        <f>I41+J41</f>
        <v>1329539.9499999993</v>
      </c>
      <c r="I41" s="3">
        <f>I8-I36</f>
        <v>0</v>
      </c>
      <c r="J41" s="3">
        <f>J8-J36</f>
        <v>1329539.9499999993</v>
      </c>
    </row>
    <row r="42" spans="1:10" ht="18.75" x14ac:dyDescent="0.25">
      <c r="A42" s="16" t="s">
        <v>19</v>
      </c>
      <c r="B42" s="13"/>
      <c r="C42" s="17"/>
      <c r="D42" s="17"/>
      <c r="E42" s="13"/>
      <c r="F42" s="17"/>
      <c r="G42" s="17"/>
      <c r="H42" s="13"/>
      <c r="I42" s="17"/>
      <c r="J42" s="17"/>
    </row>
    <row r="43" spans="1:10" ht="18.75" x14ac:dyDescent="0.25">
      <c r="A43" s="16" t="s">
        <v>20</v>
      </c>
      <c r="B43" s="13"/>
      <c r="C43" s="17"/>
      <c r="D43" s="17"/>
      <c r="E43" s="13"/>
      <c r="F43" s="17"/>
      <c r="G43" s="17"/>
      <c r="H43" s="13"/>
      <c r="I43" s="17"/>
      <c r="J43" s="17"/>
    </row>
    <row r="44" spans="1:10" ht="18.75" x14ac:dyDescent="0.25">
      <c r="A44" s="18"/>
      <c r="B44" s="18"/>
      <c r="E44" s="18"/>
      <c r="H44" s="18"/>
    </row>
    <row r="45" spans="1:10" ht="18.75" x14ac:dyDescent="0.25">
      <c r="A45" s="18" t="s">
        <v>21</v>
      </c>
      <c r="B45" s="19">
        <f>B37+B38-B36</f>
        <v>0</v>
      </c>
      <c r="E45" s="19">
        <f>E37+E38-E36</f>
        <v>0</v>
      </c>
      <c r="H45" s="19">
        <f>H37+H38-H36</f>
        <v>0</v>
      </c>
    </row>
  </sheetData>
  <mergeCells count="15">
    <mergeCell ref="A4:A7"/>
    <mergeCell ref="D6:D7"/>
    <mergeCell ref="B6:B7"/>
    <mergeCell ref="C6:C7"/>
    <mergeCell ref="B2:J2"/>
    <mergeCell ref="E5:G5"/>
    <mergeCell ref="H5:J5"/>
    <mergeCell ref="G6:G7"/>
    <mergeCell ref="H6:H7"/>
    <mergeCell ref="I6:I7"/>
    <mergeCell ref="J6:J7"/>
    <mergeCell ref="E6:E7"/>
    <mergeCell ref="F6:F7"/>
    <mergeCell ref="B4:J4"/>
    <mergeCell ref="B5:D5"/>
  </mergeCells>
  <printOptions horizontalCentered="1"/>
  <pageMargins left="0" right="0" top="0" bottom="0" header="0" footer="0"/>
  <pageSetup paperSize="9" scale="51" fitToWidth="9" orientation="landscape" r:id="rId1"/>
  <colBreaks count="1" manualBreakCount="1">
    <brk id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заполнения</vt:lpstr>
      <vt:lpstr>'Для заполнения'!Область_печати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bagrii Багрий В И</dc:creator>
  <cp:lastModifiedBy>1</cp:lastModifiedBy>
  <cp:lastPrinted>2024-11-02T05:10:51Z</cp:lastPrinted>
  <dcterms:created xsi:type="dcterms:W3CDTF">2006-09-28T05:33:49Z</dcterms:created>
  <dcterms:modified xsi:type="dcterms:W3CDTF">2024-11-02T05:12:37Z</dcterms:modified>
</cp:coreProperties>
</file>